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\Downloads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_FilterDatabase" localSheetId="0" hidden="1">Лист1!$A$1:$R$64</definedName>
  </definedNames>
  <calcPr calcId="162913"/>
</workbook>
</file>

<file path=xl/calcChain.xml><?xml version="1.0" encoding="utf-8"?>
<calcChain xmlns="http://schemas.openxmlformats.org/spreadsheetml/2006/main">
  <c r="I31" i="1" l="1"/>
  <c r="I15" i="1"/>
  <c r="I14" i="1"/>
  <c r="I25" i="1"/>
  <c r="R25" i="1" s="1"/>
  <c r="H29" i="1"/>
  <c r="I10" i="1"/>
  <c r="J14" i="1"/>
  <c r="R29" i="1"/>
  <c r="R27" i="1"/>
  <c r="R21" i="1"/>
  <c r="R23" i="1"/>
  <c r="R32" i="1"/>
  <c r="R13" i="1"/>
  <c r="R30" i="1"/>
  <c r="R20" i="1"/>
  <c r="R15" i="1"/>
  <c r="R31" i="1"/>
  <c r="R19" i="1"/>
  <c r="R12" i="1"/>
  <c r="R9" i="1"/>
  <c r="R26" i="1"/>
  <c r="R8" i="1"/>
  <c r="R28" i="1"/>
  <c r="R11" i="1"/>
  <c r="R10" i="1"/>
  <c r="R7" i="1"/>
  <c r="R22" i="1"/>
  <c r="R24" i="1"/>
  <c r="R18" i="1"/>
  <c r="R33" i="1"/>
  <c r="R14" i="1" l="1"/>
  <c r="R16" i="1"/>
  <c r="R17" i="1"/>
</calcChain>
</file>

<file path=xl/sharedStrings.xml><?xml version="1.0" encoding="utf-8"?>
<sst xmlns="http://schemas.openxmlformats.org/spreadsheetml/2006/main" count="79" uniqueCount="55">
  <si>
    <t>бакалавриат</t>
  </si>
  <si>
    <t>магистратура</t>
  </si>
  <si>
    <t>Ереско Сергей Олегович</t>
  </si>
  <si>
    <t>Пази Мария Борисовна</t>
  </si>
  <si>
    <t xml:space="preserve">магистратура </t>
  </si>
  <si>
    <t xml:space="preserve">Куликов Алексей Андреевич </t>
  </si>
  <si>
    <t>Данилов Лаврентий Глебович</t>
  </si>
  <si>
    <t>Хохлова Евгения Валерьевна</t>
  </si>
  <si>
    <t>Кремнев Георгий Артурович</t>
  </si>
  <si>
    <t>Маловичко Юрий Викторович</t>
  </si>
  <si>
    <t>Шевелёва Анастасия Романовна</t>
  </si>
  <si>
    <t>Коваленко Анна Андреевна</t>
  </si>
  <si>
    <t>Дёмина Александра Владимировна</t>
  </si>
  <si>
    <t>Лемешева Валерия Сергеевна</t>
  </si>
  <si>
    <t>Кисель Элана Вадимовна</t>
  </si>
  <si>
    <t>Сергеева Александра Владимировна</t>
  </si>
  <si>
    <t>Косолапова Анастасия Олеговна</t>
  </si>
  <si>
    <t>Барбитов Юрий Александрович</t>
  </si>
  <si>
    <t>Бойцова Елизавета Андреевна</t>
  </si>
  <si>
    <t>Образовательные программы по направлениям Биология, Молекулярная биология и агробиотехнология растений, Биоразнообразие и охрана природы</t>
  </si>
  <si>
    <t>11в</t>
  </si>
  <si>
    <t>11б</t>
  </si>
  <si>
    <t>11а</t>
  </si>
  <si>
    <t>10в</t>
  </si>
  <si>
    <t>10б</t>
  </si>
  <si>
    <t>10а</t>
  </si>
  <si>
    <t>9б</t>
  </si>
  <si>
    <t>9а</t>
  </si>
  <si>
    <t>8б</t>
  </si>
  <si>
    <t>8а</t>
  </si>
  <si>
    <t>7в</t>
  </si>
  <si>
    <t>7б</t>
  </si>
  <si>
    <t>7а</t>
  </si>
  <si>
    <t>Спортивная деятельность</t>
  </si>
  <si>
    <t>Культурно-творческая деятельность</t>
  </si>
  <si>
    <t>Общественная деятельность</t>
  </si>
  <si>
    <t>Научно-исследовательская деятельность</t>
  </si>
  <si>
    <t>Учебная деятельность</t>
  </si>
  <si>
    <t>Суммарный балл</t>
  </si>
  <si>
    <t>Виды деятельности</t>
  </si>
  <si>
    <t>Курс</t>
  </si>
  <si>
    <t>Уровень (специалитет/бакалавриат/магистратура)</t>
  </si>
  <si>
    <t>Ф.И.О.</t>
  </si>
  <si>
    <t>п/п №</t>
  </si>
  <si>
    <t>Петровская-Каминская Анастасия Васильевна</t>
  </si>
  <si>
    <t>Драчко Дарья Олеговна</t>
  </si>
  <si>
    <t>Горбач Дарья Петровна</t>
  </si>
  <si>
    <t>Журенков Кирилл Эдуардович</t>
  </si>
  <si>
    <t>Писугина Галина Алексеевна</t>
  </si>
  <si>
    <t>Чиринскайте Ангелина Валерьевна</t>
  </si>
  <si>
    <t>Мамонтова Виктория Андреевна</t>
  </si>
  <si>
    <t>Березовская Анна Сергеевна</t>
  </si>
  <si>
    <t>Шараев Никита Ильдарович</t>
  </si>
  <si>
    <t>Федорова Арина Александровна</t>
  </si>
  <si>
    <t>Васильева Екатерина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</si>
</sst>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6" xfId="0" applyFont="1" applyFill="1" applyBorder="1" applyAlignment="1">
      <alignment wrapText="1"/>
    </xf>
    <xf numFmtId="0" fontId="0" fillId="0" borderId="1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8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/>
    <xf numFmtId="0" fontId="0" fillId="0" borderId="2" xfId="0" applyFill="1" applyBorder="1" applyAlignment="1">
      <alignment horizontal="center"/>
    </xf>
    <xf numFmtId="0" fontId="0" fillId="0" borderId="8" xfId="0" applyFill="1" applyBorder="1"/>
    <xf numFmtId="0" fontId="2" fillId="0" borderId="12" xfId="0" applyFont="1" applyFill="1" applyBorder="1" applyAlignment="1">
      <alignment wrapText="1"/>
    </xf>
    <xf numFmtId="0" fontId="0" fillId="0" borderId="8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7" xfId="0" applyFont="1" applyFill="1" applyBorder="1"/>
    <xf numFmtId="0" fontId="2" fillId="0" borderId="13" xfId="0" applyFont="1" applyFill="1" applyBorder="1" applyAlignment="1">
      <alignment wrapText="1"/>
    </xf>
    <xf numFmtId="0" fontId="0" fillId="0" borderId="11" xfId="0" applyFill="1" applyBorder="1"/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4"/>
  <sheetViews>
    <sheetView tabSelected="1" topLeftCell="A19" zoomScale="90" zoomScaleNormal="90" workbookViewId="0">
      <selection activeCell="V34" sqref="V34"/>
    </sheetView>
  </sheetViews>
  <sheetFormatPr defaultRowHeight="15" x14ac:dyDescent="0.25"/>
  <cols>
    <col min="1" max="1" width="9.140625" style="1"/>
    <col min="2" max="2" width="36.7109375" style="1" bestFit="1" customWidth="1"/>
    <col min="3" max="3" width="16.5703125" style="2" customWidth="1"/>
    <col min="4" max="7" width="9.140625" style="1"/>
    <col min="8" max="8" width="13.85546875" style="1" customWidth="1"/>
    <col min="9" max="9" width="13.7109375" style="1" customWidth="1"/>
    <col min="10" max="10" width="9.140625" style="1" customWidth="1"/>
    <col min="11" max="11" width="10.28515625" style="1" customWidth="1"/>
    <col min="12" max="13" width="9.140625" style="1" customWidth="1"/>
    <col min="14" max="17" width="9.140625" style="1"/>
    <col min="18" max="18" width="13.42578125" style="1" customWidth="1"/>
    <col min="19" max="16384" width="9.140625" style="1"/>
  </cols>
  <sheetData>
    <row r="1" spans="1:57" ht="2.25" customHeight="1" x14ac:dyDescent="0.25">
      <c r="A1" s="31" t="s">
        <v>43</v>
      </c>
      <c r="B1" s="31" t="s">
        <v>42</v>
      </c>
      <c r="C1" s="32" t="s">
        <v>41</v>
      </c>
      <c r="D1" s="31" t="s">
        <v>40</v>
      </c>
      <c r="E1" s="31" t="s">
        <v>39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 t="s">
        <v>38</v>
      </c>
    </row>
    <row r="2" spans="1:57" x14ac:dyDescent="0.25">
      <c r="A2" s="31"/>
      <c r="B2" s="31"/>
      <c r="C2" s="32"/>
      <c r="D2" s="31"/>
      <c r="E2" s="31" t="s">
        <v>37</v>
      </c>
      <c r="F2" s="31"/>
      <c r="G2" s="31"/>
      <c r="H2" s="32" t="s">
        <v>36</v>
      </c>
      <c r="I2" s="32"/>
      <c r="J2" s="32" t="s">
        <v>35</v>
      </c>
      <c r="K2" s="32"/>
      <c r="L2" s="32" t="s">
        <v>34</v>
      </c>
      <c r="M2" s="32"/>
      <c r="N2" s="32"/>
      <c r="O2" s="32" t="s">
        <v>33</v>
      </c>
      <c r="P2" s="32"/>
      <c r="Q2" s="32"/>
      <c r="R2" s="32"/>
    </row>
    <row r="3" spans="1:57" x14ac:dyDescent="0.25">
      <c r="A3" s="31"/>
      <c r="B3" s="31"/>
      <c r="C3" s="32"/>
      <c r="D3" s="31"/>
      <c r="E3" s="31"/>
      <c r="F3" s="31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57" x14ac:dyDescent="0.25">
      <c r="A4" s="31"/>
      <c r="B4" s="31"/>
      <c r="C4" s="32"/>
      <c r="D4" s="31"/>
      <c r="E4" s="31" t="s">
        <v>32</v>
      </c>
      <c r="F4" s="31" t="s">
        <v>31</v>
      </c>
      <c r="G4" s="31" t="s">
        <v>30</v>
      </c>
      <c r="H4" s="31" t="s">
        <v>29</v>
      </c>
      <c r="I4" s="31" t="s">
        <v>28</v>
      </c>
      <c r="J4" s="31" t="s">
        <v>27</v>
      </c>
      <c r="K4" s="31" t="s">
        <v>26</v>
      </c>
      <c r="L4" s="31" t="s">
        <v>25</v>
      </c>
      <c r="M4" s="31" t="s">
        <v>24</v>
      </c>
      <c r="N4" s="31" t="s">
        <v>23</v>
      </c>
      <c r="O4" s="31" t="s">
        <v>22</v>
      </c>
      <c r="P4" s="31" t="s">
        <v>21</v>
      </c>
      <c r="Q4" s="31" t="s">
        <v>20</v>
      </c>
      <c r="R4" s="3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x14ac:dyDescent="0.25">
      <c r="A5" s="31"/>
      <c r="B5" s="31"/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</row>
    <row r="6" spans="1:57" x14ac:dyDescent="0.25">
      <c r="A6" s="30" t="s">
        <v>19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s="9" customFormat="1" x14ac:dyDescent="0.25">
      <c r="A7" s="4">
        <v>1</v>
      </c>
      <c r="B7" s="14" t="s">
        <v>17</v>
      </c>
      <c r="C7" s="17" t="s">
        <v>1</v>
      </c>
      <c r="D7" s="4">
        <v>2</v>
      </c>
      <c r="E7" s="3">
        <v>10</v>
      </c>
      <c r="F7" s="3">
        <v>0</v>
      </c>
      <c r="G7" s="3">
        <v>0</v>
      </c>
      <c r="H7" s="3">
        <v>74</v>
      </c>
      <c r="I7" s="3">
        <v>93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4">
        <f t="shared" ref="R7:R38" si="0">SUM(E7:Q7)</f>
        <v>177</v>
      </c>
    </row>
    <row r="8" spans="1:57" s="9" customFormat="1" x14ac:dyDescent="0.25">
      <c r="A8" s="4">
        <v>2</v>
      </c>
      <c r="B8" s="14" t="s">
        <v>18</v>
      </c>
      <c r="C8" s="17" t="s">
        <v>1</v>
      </c>
      <c r="D8" s="4">
        <v>2</v>
      </c>
      <c r="E8" s="3">
        <v>10</v>
      </c>
      <c r="F8" s="3">
        <v>0</v>
      </c>
      <c r="G8" s="3">
        <v>0</v>
      </c>
      <c r="H8" s="3">
        <v>12</v>
      </c>
      <c r="I8" s="3">
        <v>102</v>
      </c>
      <c r="J8" s="3">
        <v>9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4">
        <f t="shared" si="0"/>
        <v>133</v>
      </c>
    </row>
    <row r="9" spans="1:57" s="4" customFormat="1" ht="15.75" thickBot="1" x14ac:dyDescent="0.3">
      <c r="A9" s="10">
        <v>3</v>
      </c>
      <c r="B9" s="19" t="s">
        <v>11</v>
      </c>
      <c r="C9" s="24" t="s">
        <v>1</v>
      </c>
      <c r="D9" s="10">
        <v>2</v>
      </c>
      <c r="E9" s="11">
        <v>10</v>
      </c>
      <c r="F9" s="11">
        <v>0</v>
      </c>
      <c r="G9" s="11">
        <v>0</v>
      </c>
      <c r="H9" s="11">
        <v>17</v>
      </c>
      <c r="I9" s="11">
        <v>85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0">
        <f t="shared" si="0"/>
        <v>112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</row>
    <row r="10" spans="1:57" s="13" customFormat="1" ht="15.75" thickBot="1" x14ac:dyDescent="0.3">
      <c r="A10" s="7">
        <v>4</v>
      </c>
      <c r="B10" s="21" t="s">
        <v>8</v>
      </c>
      <c r="C10" s="28" t="s">
        <v>1</v>
      </c>
      <c r="D10" s="27">
        <v>2</v>
      </c>
      <c r="E10" s="29">
        <v>0</v>
      </c>
      <c r="F10" s="29">
        <v>0</v>
      </c>
      <c r="G10" s="29">
        <v>0</v>
      </c>
      <c r="H10" s="29">
        <v>13</v>
      </c>
      <c r="I10" s="29">
        <f>71+12</f>
        <v>83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7">
        <f t="shared" si="0"/>
        <v>96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</row>
    <row r="11" spans="1:57" s="9" customFormat="1" x14ac:dyDescent="0.25">
      <c r="A11" s="4">
        <v>5</v>
      </c>
      <c r="B11" s="14" t="s">
        <v>53</v>
      </c>
      <c r="C11" s="17" t="s">
        <v>1</v>
      </c>
      <c r="D11" s="4">
        <v>2</v>
      </c>
      <c r="E11" s="3">
        <v>10</v>
      </c>
      <c r="F11" s="3">
        <v>0</v>
      </c>
      <c r="G11" s="3">
        <v>14</v>
      </c>
      <c r="H11" s="3">
        <v>14</v>
      </c>
      <c r="I11" s="3">
        <v>55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4">
        <f t="shared" si="0"/>
        <v>93</v>
      </c>
    </row>
    <row r="12" spans="1:57" s="9" customFormat="1" ht="15.75" thickBot="1" x14ac:dyDescent="0.3">
      <c r="A12" s="10">
        <v>6</v>
      </c>
      <c r="B12" s="19" t="s">
        <v>15</v>
      </c>
      <c r="C12" s="24" t="s">
        <v>1</v>
      </c>
      <c r="D12" s="10">
        <v>2</v>
      </c>
      <c r="E12" s="11">
        <v>10</v>
      </c>
      <c r="F12" s="11">
        <v>0</v>
      </c>
      <c r="G12" s="11">
        <v>0</v>
      </c>
      <c r="H12" s="11">
        <v>15</v>
      </c>
      <c r="I12" s="11">
        <v>63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0">
        <f t="shared" si="0"/>
        <v>88</v>
      </c>
    </row>
    <row r="13" spans="1:57" s="9" customFormat="1" x14ac:dyDescent="0.25">
      <c r="A13" s="7">
        <v>7</v>
      </c>
      <c r="B13" s="16" t="s">
        <v>16</v>
      </c>
      <c r="C13" s="23" t="s">
        <v>4</v>
      </c>
      <c r="D13" s="7">
        <v>1</v>
      </c>
      <c r="E13" s="26">
        <v>0</v>
      </c>
      <c r="F13" s="12">
        <v>0</v>
      </c>
      <c r="G13" s="12">
        <v>0</v>
      </c>
      <c r="H13" s="12">
        <v>9</v>
      </c>
      <c r="I13" s="12">
        <v>78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7">
        <f t="shared" si="0"/>
        <v>87</v>
      </c>
    </row>
    <row r="14" spans="1:57" s="8" customFormat="1" ht="15.75" thickBot="1" x14ac:dyDescent="0.3">
      <c r="A14" s="4">
        <v>8</v>
      </c>
      <c r="B14" s="14" t="s">
        <v>49</v>
      </c>
      <c r="C14" s="17" t="s">
        <v>1</v>
      </c>
      <c r="D14" s="4">
        <v>2</v>
      </c>
      <c r="E14" s="5">
        <v>0</v>
      </c>
      <c r="F14" s="3">
        <v>0</v>
      </c>
      <c r="G14" s="3">
        <v>0</v>
      </c>
      <c r="H14" s="3">
        <v>8</v>
      </c>
      <c r="I14" s="3">
        <f>7+22+5+5+15+2+2</f>
        <v>58</v>
      </c>
      <c r="J14" s="3">
        <f>3+3+3+3</f>
        <v>12</v>
      </c>
      <c r="K14" s="3">
        <v>0</v>
      </c>
      <c r="L14" s="3">
        <v>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4">
        <f t="shared" si="0"/>
        <v>83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s="9" customFormat="1" x14ac:dyDescent="0.25">
      <c r="A15" s="4">
        <v>9</v>
      </c>
      <c r="B15" s="14" t="s">
        <v>2</v>
      </c>
      <c r="C15" s="15" t="s">
        <v>1</v>
      </c>
      <c r="D15" s="4">
        <v>2</v>
      </c>
      <c r="E15" s="3">
        <v>0</v>
      </c>
      <c r="F15" s="3">
        <v>0</v>
      </c>
      <c r="G15" s="3">
        <v>0</v>
      </c>
      <c r="H15" s="3">
        <v>4</v>
      </c>
      <c r="I15" s="3">
        <f>27+14+10+10+8</f>
        <v>69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4">
        <f t="shared" si="0"/>
        <v>73</v>
      </c>
    </row>
    <row r="16" spans="1:57" s="9" customFormat="1" x14ac:dyDescent="0.25">
      <c r="A16" s="4">
        <v>10</v>
      </c>
      <c r="B16" s="14" t="s">
        <v>9</v>
      </c>
      <c r="C16" s="15" t="s">
        <v>1</v>
      </c>
      <c r="D16" s="4">
        <v>1</v>
      </c>
      <c r="E16" s="3">
        <v>0</v>
      </c>
      <c r="F16" s="3">
        <v>7</v>
      </c>
      <c r="G16" s="3">
        <v>7</v>
      </c>
      <c r="H16" s="3">
        <v>12</v>
      </c>
      <c r="I16" s="3">
        <v>46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4">
        <f t="shared" si="0"/>
        <v>72</v>
      </c>
    </row>
    <row r="17" spans="1:57" s="9" customFormat="1" x14ac:dyDescent="0.25">
      <c r="A17" s="4">
        <v>11</v>
      </c>
      <c r="B17" s="14" t="s">
        <v>5</v>
      </c>
      <c r="C17" s="15" t="s">
        <v>1</v>
      </c>
      <c r="D17" s="6">
        <v>2</v>
      </c>
      <c r="E17" s="3">
        <v>10</v>
      </c>
      <c r="F17" s="3">
        <v>0</v>
      </c>
      <c r="G17" s="3">
        <v>8</v>
      </c>
      <c r="H17" s="3">
        <v>18</v>
      </c>
      <c r="I17" s="3">
        <v>30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4">
        <f t="shared" si="0"/>
        <v>70</v>
      </c>
    </row>
    <row r="18" spans="1:57" s="9" customFormat="1" x14ac:dyDescent="0.25">
      <c r="A18" s="4">
        <v>12</v>
      </c>
      <c r="B18" s="14" t="s">
        <v>6</v>
      </c>
      <c r="C18" s="15" t="s">
        <v>1</v>
      </c>
      <c r="D18" s="4">
        <v>1</v>
      </c>
      <c r="E18" s="3">
        <v>0</v>
      </c>
      <c r="F18" s="3">
        <v>0</v>
      </c>
      <c r="G18" s="3">
        <v>14</v>
      </c>
      <c r="H18" s="3">
        <v>15</v>
      </c>
      <c r="I18" s="3">
        <v>20</v>
      </c>
      <c r="J18" s="3">
        <v>18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4">
        <f t="shared" si="0"/>
        <v>67</v>
      </c>
    </row>
    <row r="19" spans="1:57" s="9" customFormat="1" x14ac:dyDescent="0.25">
      <c r="A19" s="4">
        <v>13</v>
      </c>
      <c r="B19" s="14" t="s">
        <v>7</v>
      </c>
      <c r="C19" s="15" t="s">
        <v>1</v>
      </c>
      <c r="D19" s="4">
        <v>2</v>
      </c>
      <c r="E19" s="3">
        <v>10</v>
      </c>
      <c r="F19" s="3">
        <v>0</v>
      </c>
      <c r="G19" s="3">
        <v>0</v>
      </c>
      <c r="H19" s="3">
        <v>22</v>
      </c>
      <c r="I19" s="3">
        <v>34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4">
        <f t="shared" si="0"/>
        <v>66</v>
      </c>
    </row>
    <row r="20" spans="1:57" s="9" customFormat="1" x14ac:dyDescent="0.25">
      <c r="A20" s="4">
        <v>14</v>
      </c>
      <c r="B20" s="14" t="s">
        <v>12</v>
      </c>
      <c r="C20" s="15" t="s">
        <v>1</v>
      </c>
      <c r="D20" s="4">
        <v>2</v>
      </c>
      <c r="E20" s="3">
        <v>0</v>
      </c>
      <c r="F20" s="3">
        <v>0</v>
      </c>
      <c r="G20" s="3">
        <v>10</v>
      </c>
      <c r="H20" s="3">
        <v>5</v>
      </c>
      <c r="I20" s="3">
        <v>36</v>
      </c>
      <c r="J20" s="3">
        <v>8</v>
      </c>
      <c r="K20" s="3">
        <v>0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4">
        <f t="shared" si="0"/>
        <v>62</v>
      </c>
    </row>
    <row r="21" spans="1:57" s="9" customFormat="1" x14ac:dyDescent="0.25">
      <c r="A21" s="4">
        <v>15</v>
      </c>
      <c r="B21" s="18" t="s">
        <v>51</v>
      </c>
      <c r="C21" s="15" t="s">
        <v>1</v>
      </c>
      <c r="D21" s="4">
        <v>1</v>
      </c>
      <c r="E21" s="3">
        <v>0</v>
      </c>
      <c r="F21" s="3">
        <v>0</v>
      </c>
      <c r="G21" s="3">
        <v>0</v>
      </c>
      <c r="H21" s="3">
        <v>7</v>
      </c>
      <c r="I21" s="3">
        <v>49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4">
        <f t="shared" si="0"/>
        <v>58</v>
      </c>
    </row>
    <row r="22" spans="1:57" s="9" customFormat="1" x14ac:dyDescent="0.25">
      <c r="A22" s="4">
        <v>16</v>
      </c>
      <c r="B22" s="14" t="s">
        <v>44</v>
      </c>
      <c r="C22" s="15" t="s">
        <v>1</v>
      </c>
      <c r="D22" s="4">
        <v>2</v>
      </c>
      <c r="E22" s="3">
        <v>0</v>
      </c>
      <c r="F22" s="3">
        <v>0</v>
      </c>
      <c r="G22" s="3">
        <v>0</v>
      </c>
      <c r="H22" s="3">
        <v>15</v>
      </c>
      <c r="I22" s="3">
        <v>40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4">
        <f t="shared" si="0"/>
        <v>57</v>
      </c>
    </row>
    <row r="23" spans="1:57" s="8" customFormat="1" ht="15.75" thickBot="1" x14ac:dyDescent="0.3">
      <c r="A23" s="4">
        <v>17</v>
      </c>
      <c r="B23" s="14" t="s">
        <v>50</v>
      </c>
      <c r="C23" s="15" t="s">
        <v>1</v>
      </c>
      <c r="D23" s="4">
        <v>2</v>
      </c>
      <c r="E23" s="3">
        <v>10</v>
      </c>
      <c r="F23" s="3">
        <v>0</v>
      </c>
      <c r="G23" s="3">
        <v>0</v>
      </c>
      <c r="H23" s="3">
        <v>6</v>
      </c>
      <c r="I23" s="3">
        <v>41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4">
        <f t="shared" si="0"/>
        <v>57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s="9" customFormat="1" x14ac:dyDescent="0.25">
      <c r="A24" s="4">
        <v>18</v>
      </c>
      <c r="B24" s="14" t="s">
        <v>10</v>
      </c>
      <c r="C24" s="15" t="s">
        <v>1</v>
      </c>
      <c r="D24" s="4">
        <v>1</v>
      </c>
      <c r="E24" s="3">
        <v>0</v>
      </c>
      <c r="F24" s="3">
        <v>0</v>
      </c>
      <c r="G24" s="3">
        <v>0</v>
      </c>
      <c r="H24" s="3">
        <v>12</v>
      </c>
      <c r="I24" s="3">
        <v>40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4">
        <f t="shared" si="0"/>
        <v>52</v>
      </c>
    </row>
    <row r="25" spans="1:57" s="9" customFormat="1" x14ac:dyDescent="0.25">
      <c r="A25" s="4">
        <v>19</v>
      </c>
      <c r="B25" s="14" t="s">
        <v>46</v>
      </c>
      <c r="C25" s="15" t="s">
        <v>1</v>
      </c>
      <c r="D25" s="4">
        <v>1</v>
      </c>
      <c r="E25" s="3">
        <v>0</v>
      </c>
      <c r="F25" s="3">
        <v>0</v>
      </c>
      <c r="G25" s="3">
        <v>0</v>
      </c>
      <c r="H25" s="3">
        <v>6</v>
      </c>
      <c r="I25" s="3">
        <f>26+10+6+2</f>
        <v>44</v>
      </c>
      <c r="J25" s="3">
        <v>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4">
        <f t="shared" si="0"/>
        <v>52</v>
      </c>
    </row>
    <row r="26" spans="1:57" s="9" customFormat="1" x14ac:dyDescent="0.25">
      <c r="A26" s="4">
        <v>20</v>
      </c>
      <c r="B26" s="14" t="s">
        <v>13</v>
      </c>
      <c r="C26" s="15" t="s">
        <v>1</v>
      </c>
      <c r="D26" s="4">
        <v>2</v>
      </c>
      <c r="E26" s="3">
        <v>10</v>
      </c>
      <c r="F26" s="3">
        <v>0</v>
      </c>
      <c r="G26" s="3">
        <v>5</v>
      </c>
      <c r="H26" s="3">
        <v>3</v>
      </c>
      <c r="I26" s="3">
        <v>32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4">
        <f t="shared" si="0"/>
        <v>50</v>
      </c>
    </row>
    <row r="27" spans="1:57" s="9" customFormat="1" ht="15.75" thickBot="1" x14ac:dyDescent="0.3">
      <c r="A27" s="10">
        <v>21</v>
      </c>
      <c r="B27" s="19" t="s">
        <v>52</v>
      </c>
      <c r="C27" s="20" t="s">
        <v>0</v>
      </c>
      <c r="D27" s="10">
        <v>4</v>
      </c>
      <c r="E27" s="11">
        <v>10</v>
      </c>
      <c r="F27" s="11">
        <v>0</v>
      </c>
      <c r="G27" s="11">
        <v>0</v>
      </c>
      <c r="H27" s="11">
        <v>3</v>
      </c>
      <c r="I27" s="11">
        <v>30</v>
      </c>
      <c r="J27" s="11">
        <v>4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0">
        <f t="shared" si="0"/>
        <v>47</v>
      </c>
    </row>
    <row r="28" spans="1:57" s="9" customFormat="1" x14ac:dyDescent="0.25">
      <c r="A28" s="7">
        <v>22</v>
      </c>
      <c r="B28" s="25" t="s">
        <v>14</v>
      </c>
      <c r="C28" s="22" t="s">
        <v>1</v>
      </c>
      <c r="D28" s="7">
        <v>1</v>
      </c>
      <c r="E28" s="12">
        <v>0</v>
      </c>
      <c r="F28" s="12">
        <v>0</v>
      </c>
      <c r="G28" s="12">
        <v>0</v>
      </c>
      <c r="H28" s="12">
        <v>0</v>
      </c>
      <c r="I28" s="12">
        <v>45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7">
        <f t="shared" si="0"/>
        <v>45</v>
      </c>
    </row>
    <row r="29" spans="1:57" s="7" customFormat="1" x14ac:dyDescent="0.25">
      <c r="A29" s="4">
        <v>23</v>
      </c>
      <c r="B29" s="14" t="s">
        <v>54</v>
      </c>
      <c r="C29" s="17" t="s">
        <v>1</v>
      </c>
      <c r="D29" s="4">
        <v>2</v>
      </c>
      <c r="E29" s="3">
        <v>10</v>
      </c>
      <c r="F29" s="3">
        <v>0</v>
      </c>
      <c r="G29" s="3">
        <v>0</v>
      </c>
      <c r="H29" s="3">
        <f>5+6</f>
        <v>11</v>
      </c>
      <c r="I29" s="3">
        <v>23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4">
        <f t="shared" si="0"/>
        <v>44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s="13" customFormat="1" ht="15.75" thickBot="1" x14ac:dyDescent="0.3">
      <c r="A30" s="10">
        <v>24</v>
      </c>
      <c r="B30" s="19" t="s">
        <v>3</v>
      </c>
      <c r="C30" s="24" t="s">
        <v>1</v>
      </c>
      <c r="D30" s="10">
        <v>2</v>
      </c>
      <c r="E30" s="11">
        <v>10</v>
      </c>
      <c r="F30" s="11">
        <v>0</v>
      </c>
      <c r="G30" s="11">
        <v>0</v>
      </c>
      <c r="H30" s="11">
        <v>4</v>
      </c>
      <c r="I30" s="11">
        <v>21</v>
      </c>
      <c r="J30" s="11">
        <v>0</v>
      </c>
      <c r="K30" s="11">
        <v>3</v>
      </c>
      <c r="L30" s="11">
        <v>3</v>
      </c>
      <c r="M30" s="11">
        <v>3</v>
      </c>
      <c r="N30" s="11">
        <v>0</v>
      </c>
      <c r="O30" s="11">
        <v>0</v>
      </c>
      <c r="P30" s="11">
        <v>0</v>
      </c>
      <c r="Q30" s="11">
        <v>0</v>
      </c>
      <c r="R30" s="10">
        <f t="shared" si="0"/>
        <v>44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</row>
    <row r="31" spans="1:57" x14ac:dyDescent="0.25">
      <c r="A31" s="7">
        <v>25</v>
      </c>
      <c r="B31" s="14" t="s">
        <v>47</v>
      </c>
      <c r="C31" s="17" t="s">
        <v>0</v>
      </c>
      <c r="D31" s="4">
        <v>4</v>
      </c>
      <c r="E31" s="3">
        <v>0</v>
      </c>
      <c r="F31" s="3">
        <v>0</v>
      </c>
      <c r="G31" s="3">
        <v>0</v>
      </c>
      <c r="H31" s="3">
        <v>8</v>
      </c>
      <c r="I31" s="3">
        <f>5+5+3+3+2+3+4+11</f>
        <v>36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4">
        <f t="shared" si="0"/>
        <v>44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s="4" customFormat="1" x14ac:dyDescent="0.25">
      <c r="A32" s="4">
        <v>26</v>
      </c>
      <c r="B32" s="14" t="s">
        <v>48</v>
      </c>
      <c r="C32" s="15" t="s">
        <v>0</v>
      </c>
      <c r="D32" s="4">
        <v>4</v>
      </c>
      <c r="E32" s="3">
        <v>0</v>
      </c>
      <c r="F32" s="3">
        <v>0</v>
      </c>
      <c r="G32" s="3">
        <v>0</v>
      </c>
      <c r="H32" s="3">
        <v>8</v>
      </c>
      <c r="I32" s="3">
        <v>36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4">
        <f t="shared" si="0"/>
        <v>44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s="8" customFormat="1" ht="15.75" thickBot="1" x14ac:dyDescent="0.3">
      <c r="A33" s="33">
        <v>27</v>
      </c>
      <c r="B33" s="34" t="s">
        <v>45</v>
      </c>
      <c r="C33" s="35" t="s">
        <v>1</v>
      </c>
      <c r="D33" s="36">
        <v>1</v>
      </c>
      <c r="E33" s="37">
        <v>0</v>
      </c>
      <c r="F33" s="37">
        <v>0</v>
      </c>
      <c r="G33" s="37">
        <v>0</v>
      </c>
      <c r="H33" s="37">
        <v>0</v>
      </c>
      <c r="I33" s="37">
        <v>44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4">
        <f t="shared" si="0"/>
        <v>44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1:57" s="7" customFormat="1" x14ac:dyDescent="0.25">
      <c r="A34" s="38"/>
      <c r="B34" s="39"/>
      <c r="C34" s="40"/>
      <c r="D34" s="3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57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</sheetData>
  <sortState ref="A7:R64">
    <sortCondition descending="1" ref="R7:R64"/>
  </sortState>
  <mergeCells count="25">
    <mergeCell ref="O2:Q3"/>
    <mergeCell ref="L4:L5"/>
    <mergeCell ref="K4:K5"/>
    <mergeCell ref="J4:J5"/>
    <mergeCell ref="E2:G3"/>
    <mergeCell ref="H2:I3"/>
    <mergeCell ref="E4:E5"/>
    <mergeCell ref="F4:F5"/>
    <mergeCell ref="G4:G5"/>
    <mergeCell ref="A6:R6"/>
    <mergeCell ref="R1:R5"/>
    <mergeCell ref="Q4:Q5"/>
    <mergeCell ref="P4:P5"/>
    <mergeCell ref="O4:O5"/>
    <mergeCell ref="N4:N5"/>
    <mergeCell ref="M4:M5"/>
    <mergeCell ref="H4:H5"/>
    <mergeCell ref="I4:I5"/>
    <mergeCell ref="J2:K3"/>
    <mergeCell ref="A1:A5"/>
    <mergeCell ref="B1:B5"/>
    <mergeCell ref="C1:C5"/>
    <mergeCell ref="D1:D5"/>
    <mergeCell ref="E1:Q1"/>
    <mergeCell ref="L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</dc:creator>
  <cp:lastModifiedBy>SH</cp:lastModifiedBy>
  <dcterms:created xsi:type="dcterms:W3CDTF">2018-03-20T19:08:20Z</dcterms:created>
  <dcterms:modified xsi:type="dcterms:W3CDTF">2019-03-31T20:27:13Z</dcterms:modified>
</cp:coreProperties>
</file>