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Лист1" sheetId="1" r:id="rId1"/>
  </sheets>
  <calcPr calcId="145621"/>
  <extLst>
    <ext uri="GoogleSheetsCustomDataVersion1">
      <go:sheetsCustomData xmlns:go="http://customooxmlschemas.google.com/" r:id="rId5" roundtripDataSignature="AMtx7mhvIvWg70ars+3VmsBJ/0TZb2KAgw=="/>
    </ext>
  </extLst>
</workbook>
</file>

<file path=xl/calcChain.xml><?xml version="1.0" encoding="utf-8"?>
<calcChain xmlns="http://schemas.openxmlformats.org/spreadsheetml/2006/main">
  <c r="R45" i="1" l="1"/>
  <c r="R44" i="1"/>
  <c r="R43" i="1"/>
  <c r="I43" i="1"/>
  <c r="R42" i="1"/>
  <c r="R41" i="1"/>
  <c r="R40" i="1"/>
  <c r="I39" i="1"/>
  <c r="R39" i="1" s="1"/>
  <c r="R38" i="1"/>
  <c r="R37" i="1"/>
  <c r="I37" i="1"/>
  <c r="J36" i="1"/>
  <c r="R36" i="1" s="1"/>
  <c r="R35" i="1"/>
  <c r="R34" i="1"/>
  <c r="R33" i="1"/>
  <c r="R32" i="1"/>
  <c r="R31" i="1"/>
  <c r="R30" i="1"/>
  <c r="J29" i="1"/>
  <c r="I29" i="1"/>
  <c r="R29" i="1" s="1"/>
  <c r="R28" i="1"/>
  <c r="R27" i="1"/>
  <c r="R26" i="1"/>
  <c r="R25" i="1"/>
  <c r="R24" i="1"/>
  <c r="R23" i="1"/>
  <c r="R22" i="1"/>
  <c r="R21" i="1"/>
  <c r="R20" i="1"/>
  <c r="R19" i="1"/>
  <c r="R18" i="1"/>
  <c r="R17" i="1"/>
  <c r="J17" i="1"/>
  <c r="R16" i="1"/>
  <c r="R15" i="1"/>
  <c r="R14" i="1"/>
  <c r="R13" i="1"/>
  <c r="I12" i="1"/>
  <c r="R12" i="1" s="1"/>
  <c r="R11" i="1"/>
  <c r="R10" i="1"/>
  <c r="I9" i="1"/>
  <c r="R9" i="1" s="1"/>
  <c r="R8" i="1"/>
  <c r="R7" i="1"/>
  <c r="R6" i="1"/>
  <c r="R5" i="1"/>
</calcChain>
</file>

<file path=xl/sharedStrings.xml><?xml version="1.0" encoding="utf-8"?>
<sst xmlns="http://schemas.openxmlformats.org/spreadsheetml/2006/main" count="107" uniqueCount="69">
  <si>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</si>
  <si>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</si>
  <si>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</si>
  <si>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</si>
  <si>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</si>
  <si>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</si>
  <si>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</si>
  <si>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</si>
  <si>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</si>
  <si>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</si>
  <si>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</si>
  <si>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</si>
  <si>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</si>
  <si>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</si>
  <si>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</si>
  <si>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</si>
  <si>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</si>
  <si>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</si>
  <si>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</si>
  <si>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</si>
  <si>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</si>
  <si>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</si>
  <si>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</si>
  <si>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Лисенков Сергей Алексеевич</t>
  </si>
  <si>
    <t>Бакалавриат</t>
  </si>
  <si>
    <t>Клубов Степан Максимович</t>
  </si>
  <si>
    <t>Магистратура</t>
  </si>
  <si>
    <t>Боронина Алина Сергеевна</t>
  </si>
  <si>
    <t>Диденко Дмитрий Юрьевич</t>
  </si>
  <si>
    <t>Бобровникова Елизавета Михайловна</t>
  </si>
  <si>
    <t>Овчинникова Анастасия Ильинична</t>
  </si>
  <si>
    <t>Петухова Надежда Константиновна</t>
  </si>
  <si>
    <t>Федоров Александр Михайлович</t>
  </si>
  <si>
    <t>Михеева Александра Алексеевна</t>
  </si>
  <si>
    <t>Пузаркина Светлана Ивановна</t>
  </si>
  <si>
    <t>Федорова Александра Дмитриевна</t>
  </si>
  <si>
    <t>Калавиччи Катрина Альбертовна</t>
  </si>
  <si>
    <t>Аверьянов Александр Александрович</t>
  </si>
  <si>
    <t>Травкин Владимир Станиславович</t>
  </si>
  <si>
    <t>Кунин Кирилл Александрович</t>
  </si>
  <si>
    <t>Яковлева Диана Андреевна</t>
  </si>
  <si>
    <t>Сюзюмов Арсений Алексеевич</t>
  </si>
  <si>
    <t>Костарев Алексей Дмитриевич</t>
  </si>
  <si>
    <t>Крикунова Александра Игоревна</t>
  </si>
  <si>
    <t>Фролова Анастасия Валерьевна</t>
  </si>
  <si>
    <t>Гусева Надежда Александровна</t>
  </si>
  <si>
    <t>Семунина Светлана Евгеньевна</t>
  </si>
  <si>
    <t>Коськин Алексей Александрович</t>
  </si>
  <si>
    <t>Распутина Валерия Алексеевна</t>
  </si>
  <si>
    <t>Волкова Дарья Дмитриевна</t>
  </si>
  <si>
    <t xml:space="preserve">Насибуллин  Искандер  Уралович </t>
  </si>
  <si>
    <t>Новоселова Елена Владимировна</t>
  </si>
  <si>
    <t>Вишнякова Елена Дмитриевна</t>
  </si>
  <si>
    <t>Гаврилова Анастасия Андреевна</t>
  </si>
  <si>
    <t>Иванова Анна Владимировна</t>
  </si>
  <si>
    <t>Каледина Анастасия Сергеевна</t>
  </si>
  <si>
    <t xml:space="preserve">Черепова Светлана  Денисовна </t>
  </si>
  <si>
    <t>Тебенькова Наталья Алексеевна</t>
  </si>
  <si>
    <t>Абрамов Дмитрий Валерьевич</t>
  </si>
  <si>
    <t>Малыгина Илона Игоревна</t>
  </si>
  <si>
    <t>Чуняева Екатерина Олеговна</t>
  </si>
  <si>
    <t>Глушкова Анастасия Сергеевна</t>
  </si>
  <si>
    <t>Петрова Вера Дмитриевна</t>
  </si>
  <si>
    <t>Киль Анна Олеговна</t>
  </si>
  <si>
    <t>Манёров Мартин Робертович</t>
  </si>
  <si>
    <t>магистратура</t>
  </si>
  <si>
    <t>Никишова Татьяна Алексеевна</t>
  </si>
  <si>
    <t>География, геоэкология, почвоведение</t>
  </si>
  <si>
    <t>N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</si>
</sst>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2" borderId="4" xfId="0" applyFont="1" applyFill="1" applyBorder="1" applyAlignment="1"/>
    <xf numFmtId="0" fontId="3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2" borderId="5" xfId="0" applyFont="1" applyFill="1" applyBorder="1"/>
    <xf numFmtId="0" fontId="3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V55" sqref="V55"/>
    </sheetView>
  </sheetViews>
  <sheetFormatPr defaultColWidth="12.625" defaultRowHeight="15" customHeight="1" x14ac:dyDescent="0.2"/>
  <cols>
    <col min="1" max="1" width="6.625" customWidth="1"/>
    <col min="2" max="2" width="39.5" customWidth="1"/>
    <col min="3" max="3" width="13.25" customWidth="1"/>
    <col min="4" max="25" width="6.625" customWidth="1"/>
    <col min="26" max="26" width="27" customWidth="1"/>
  </cols>
  <sheetData>
    <row r="1" spans="1:26" ht="15.75" x14ac:dyDescent="0.25">
      <c r="A1" s="4"/>
      <c r="B1" s="45" t="s">
        <v>0</v>
      </c>
      <c r="C1" s="45" t="s">
        <v>1</v>
      </c>
      <c r="D1" s="45" t="s">
        <v>2</v>
      </c>
      <c r="E1" s="45" t="s">
        <v>3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5" t="s">
        <v>4</v>
      </c>
      <c r="S1" s="1"/>
      <c r="T1" s="1"/>
      <c r="U1" s="1"/>
      <c r="V1" s="1"/>
      <c r="W1" s="1"/>
      <c r="X1" s="1"/>
      <c r="Y1" s="1"/>
      <c r="Z1" s="1"/>
    </row>
    <row r="2" spans="1:26" ht="64.5" customHeight="1" x14ac:dyDescent="0.25">
      <c r="A2" s="42" t="s">
        <v>68</v>
      </c>
      <c r="B2" s="46"/>
      <c r="C2" s="46"/>
      <c r="D2" s="46"/>
      <c r="E2" s="45" t="s">
        <v>5</v>
      </c>
      <c r="F2" s="46"/>
      <c r="G2" s="46"/>
      <c r="H2" s="45" t="s">
        <v>6</v>
      </c>
      <c r="I2" s="46"/>
      <c r="J2" s="45" t="s">
        <v>7</v>
      </c>
      <c r="K2" s="46"/>
      <c r="L2" s="45" t="s">
        <v>8</v>
      </c>
      <c r="M2" s="46"/>
      <c r="N2" s="46"/>
      <c r="O2" s="45" t="s">
        <v>9</v>
      </c>
      <c r="P2" s="46"/>
      <c r="Q2" s="46"/>
      <c r="R2" s="46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3"/>
      <c r="B3" s="46"/>
      <c r="C3" s="46"/>
      <c r="D3" s="46"/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46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4"/>
      <c r="B4" s="47" t="s">
        <v>67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6">
        <v>1</v>
      </c>
      <c r="B5" s="48" t="s">
        <v>23</v>
      </c>
      <c r="C5" s="7" t="s">
        <v>24</v>
      </c>
      <c r="D5" s="8">
        <v>4</v>
      </c>
      <c r="E5" s="8">
        <v>30</v>
      </c>
      <c r="F5" s="8">
        <v>0</v>
      </c>
      <c r="G5" s="8">
        <v>85</v>
      </c>
      <c r="H5" s="8">
        <v>40</v>
      </c>
      <c r="I5" s="8">
        <v>90</v>
      </c>
      <c r="J5" s="8">
        <v>432</v>
      </c>
      <c r="K5" s="8">
        <v>60</v>
      </c>
      <c r="L5" s="8">
        <v>48</v>
      </c>
      <c r="M5" s="8">
        <v>22</v>
      </c>
      <c r="N5" s="8">
        <v>30</v>
      </c>
      <c r="O5" s="8">
        <v>0</v>
      </c>
      <c r="P5" s="8">
        <v>0</v>
      </c>
      <c r="Q5" s="8">
        <v>0</v>
      </c>
      <c r="R5" s="8">
        <f t="shared" ref="R5:R78" si="0">E5+F5+G5+H5+I5+J5+K5+L5+M5+N5+O5+P5+Q5</f>
        <v>837</v>
      </c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6">
        <v>2</v>
      </c>
      <c r="B6" s="49" t="s">
        <v>25</v>
      </c>
      <c r="C6" s="9" t="s">
        <v>26</v>
      </c>
      <c r="D6" s="8">
        <v>1</v>
      </c>
      <c r="E6" s="8">
        <v>0</v>
      </c>
      <c r="F6" s="8">
        <v>0</v>
      </c>
      <c r="G6" s="8">
        <v>85</v>
      </c>
      <c r="H6" s="8">
        <v>115</v>
      </c>
      <c r="I6" s="8">
        <v>223</v>
      </c>
      <c r="J6" s="8">
        <v>35</v>
      </c>
      <c r="K6" s="8">
        <v>0</v>
      </c>
      <c r="L6" s="8">
        <v>15</v>
      </c>
      <c r="M6" s="8">
        <v>3</v>
      </c>
      <c r="N6" s="8">
        <v>0</v>
      </c>
      <c r="O6" s="8">
        <v>0</v>
      </c>
      <c r="P6" s="8">
        <v>0</v>
      </c>
      <c r="Q6" s="8">
        <v>0</v>
      </c>
      <c r="R6" s="8">
        <f t="shared" si="0"/>
        <v>476</v>
      </c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6">
        <v>3</v>
      </c>
      <c r="B7" s="48" t="s">
        <v>27</v>
      </c>
      <c r="C7" s="7" t="s">
        <v>26</v>
      </c>
      <c r="D7" s="8">
        <v>2</v>
      </c>
      <c r="E7" s="8">
        <v>30</v>
      </c>
      <c r="F7" s="8">
        <v>0</v>
      </c>
      <c r="G7" s="8">
        <v>0</v>
      </c>
      <c r="H7" s="8">
        <v>110</v>
      </c>
      <c r="I7" s="8">
        <v>263</v>
      </c>
      <c r="J7" s="8">
        <v>16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f t="shared" si="0"/>
        <v>419</v>
      </c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6">
        <v>4</v>
      </c>
      <c r="B8" s="48" t="s">
        <v>28</v>
      </c>
      <c r="C8" s="7" t="s">
        <v>24</v>
      </c>
      <c r="D8" s="8">
        <v>4</v>
      </c>
      <c r="E8" s="8">
        <v>0</v>
      </c>
      <c r="F8" s="8">
        <v>0</v>
      </c>
      <c r="G8" s="8">
        <v>20</v>
      </c>
      <c r="H8" s="8">
        <v>15</v>
      </c>
      <c r="I8" s="8">
        <v>84</v>
      </c>
      <c r="J8" s="8">
        <v>241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f t="shared" si="0"/>
        <v>360</v>
      </c>
      <c r="S8" s="1"/>
      <c r="T8" s="1"/>
      <c r="U8" s="1"/>
      <c r="V8" s="1"/>
      <c r="W8" s="1"/>
      <c r="X8" s="1"/>
      <c r="Y8" s="1"/>
      <c r="Z8" s="1"/>
    </row>
    <row r="9" spans="1:26" ht="16.5" thickBot="1" x14ac:dyDescent="0.3">
      <c r="A9" s="28">
        <v>5</v>
      </c>
      <c r="B9" s="50" t="s">
        <v>29</v>
      </c>
      <c r="C9" s="38" t="s">
        <v>24</v>
      </c>
      <c r="D9" s="30">
        <v>4</v>
      </c>
      <c r="E9" s="30">
        <v>0</v>
      </c>
      <c r="F9" s="30">
        <v>0</v>
      </c>
      <c r="G9" s="30">
        <v>25</v>
      </c>
      <c r="H9" s="30">
        <v>30</v>
      </c>
      <c r="I9" s="30">
        <f>105+17</f>
        <v>122</v>
      </c>
      <c r="J9" s="30">
        <v>99</v>
      </c>
      <c r="K9" s="30">
        <v>45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f t="shared" si="0"/>
        <v>321</v>
      </c>
      <c r="T9" s="1"/>
      <c r="U9" s="1"/>
      <c r="V9" s="1"/>
      <c r="W9" s="1"/>
      <c r="X9" s="1"/>
      <c r="Y9" s="1"/>
      <c r="Z9" s="1"/>
    </row>
    <row r="10" spans="1:26" ht="15.75" x14ac:dyDescent="0.25">
      <c r="A10" s="24">
        <v>6</v>
      </c>
      <c r="B10" s="51" t="s">
        <v>30</v>
      </c>
      <c r="C10" s="39" t="s">
        <v>26</v>
      </c>
      <c r="D10" s="33">
        <v>1</v>
      </c>
      <c r="E10" s="33">
        <v>0</v>
      </c>
      <c r="F10" s="33">
        <v>0</v>
      </c>
      <c r="G10" s="33">
        <v>30</v>
      </c>
      <c r="H10" s="33">
        <v>0</v>
      </c>
      <c r="I10" s="33">
        <v>143</v>
      </c>
      <c r="J10" s="33">
        <v>50</v>
      </c>
      <c r="K10" s="33">
        <v>0</v>
      </c>
      <c r="L10" s="33">
        <v>20</v>
      </c>
      <c r="M10" s="33">
        <v>17</v>
      </c>
      <c r="N10" s="40">
        <v>50</v>
      </c>
      <c r="O10" s="33">
        <v>0</v>
      </c>
      <c r="P10" s="33">
        <v>0</v>
      </c>
      <c r="Q10" s="33">
        <v>0</v>
      </c>
      <c r="R10" s="33">
        <f t="shared" si="0"/>
        <v>310</v>
      </c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6">
        <v>7</v>
      </c>
      <c r="B11" s="49" t="s">
        <v>31</v>
      </c>
      <c r="C11" s="9" t="s">
        <v>24</v>
      </c>
      <c r="D11" s="8">
        <v>4</v>
      </c>
      <c r="E11" s="8">
        <v>0</v>
      </c>
      <c r="F11" s="8">
        <v>0</v>
      </c>
      <c r="G11" s="8">
        <v>0</v>
      </c>
      <c r="H11" s="8">
        <v>0</v>
      </c>
      <c r="I11" s="8">
        <v>34</v>
      </c>
      <c r="J11" s="8">
        <v>214</v>
      </c>
      <c r="K11" s="8">
        <v>35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f t="shared" si="0"/>
        <v>283</v>
      </c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6">
        <v>8</v>
      </c>
      <c r="B12" s="48" t="s">
        <v>32</v>
      </c>
      <c r="C12" s="7" t="s">
        <v>26</v>
      </c>
      <c r="D12" s="8">
        <v>2</v>
      </c>
      <c r="E12" s="8">
        <v>30</v>
      </c>
      <c r="F12" s="8">
        <v>0</v>
      </c>
      <c r="G12" s="8">
        <v>35</v>
      </c>
      <c r="H12" s="8">
        <v>75</v>
      </c>
      <c r="I12" s="8">
        <f>80+59</f>
        <v>139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f t="shared" si="0"/>
        <v>279</v>
      </c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6">
        <v>9</v>
      </c>
      <c r="B13" s="48" t="s">
        <v>33</v>
      </c>
      <c r="C13" s="7" t="s">
        <v>24</v>
      </c>
      <c r="D13" s="8">
        <v>4</v>
      </c>
      <c r="E13" s="8">
        <v>30</v>
      </c>
      <c r="F13" s="8">
        <v>0</v>
      </c>
      <c r="G13" s="8">
        <v>0</v>
      </c>
      <c r="H13" s="8">
        <v>40</v>
      </c>
      <c r="I13" s="8">
        <v>32</v>
      </c>
      <c r="J13" s="8">
        <v>119</v>
      </c>
      <c r="K13" s="8">
        <v>0</v>
      </c>
      <c r="L13" s="8">
        <v>0</v>
      </c>
      <c r="M13" s="8">
        <v>0</v>
      </c>
      <c r="N13" s="8">
        <v>0</v>
      </c>
      <c r="O13" s="8">
        <v>30</v>
      </c>
      <c r="P13" s="8">
        <v>0</v>
      </c>
      <c r="Q13" s="8">
        <v>0</v>
      </c>
      <c r="R13" s="8">
        <f t="shared" si="0"/>
        <v>251</v>
      </c>
      <c r="S13" s="1"/>
      <c r="T13" s="1"/>
      <c r="U13" s="1"/>
      <c r="V13" s="1"/>
      <c r="W13" s="1"/>
      <c r="X13" s="1"/>
      <c r="Y13" s="1"/>
      <c r="Z13" s="1"/>
    </row>
    <row r="14" spans="1:26" ht="16.5" thickBot="1" x14ac:dyDescent="0.3">
      <c r="A14" s="37">
        <v>10</v>
      </c>
      <c r="B14" s="52" t="s">
        <v>34</v>
      </c>
      <c r="C14" s="29" t="s">
        <v>26</v>
      </c>
      <c r="D14" s="30">
        <v>2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41">
        <v>170</v>
      </c>
      <c r="K14" s="41">
        <v>15</v>
      </c>
      <c r="L14" s="30">
        <v>7</v>
      </c>
      <c r="M14" s="30">
        <v>5</v>
      </c>
      <c r="N14" s="41">
        <v>40</v>
      </c>
      <c r="O14" s="30">
        <v>0</v>
      </c>
      <c r="P14" s="30">
        <v>0</v>
      </c>
      <c r="Q14" s="30">
        <v>0</v>
      </c>
      <c r="R14" s="30">
        <f t="shared" si="0"/>
        <v>237</v>
      </c>
      <c r="T14" s="1"/>
      <c r="U14" s="1"/>
      <c r="V14" s="1"/>
      <c r="W14" s="1"/>
      <c r="X14" s="1"/>
      <c r="Y14" s="1"/>
      <c r="Z14" s="1"/>
    </row>
    <row r="15" spans="1:26" ht="15.75" x14ac:dyDescent="0.25">
      <c r="A15" s="24">
        <v>11</v>
      </c>
      <c r="B15" s="53" t="s">
        <v>35</v>
      </c>
      <c r="C15" s="36" t="s">
        <v>26</v>
      </c>
      <c r="D15" s="33">
        <v>1</v>
      </c>
      <c r="E15" s="33">
        <v>0</v>
      </c>
      <c r="F15" s="33">
        <v>0</v>
      </c>
      <c r="G15" s="33">
        <v>15</v>
      </c>
      <c r="H15" s="33">
        <v>20</v>
      </c>
      <c r="I15" s="33">
        <v>197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f t="shared" si="0"/>
        <v>232</v>
      </c>
      <c r="S15" s="1"/>
      <c r="T15" s="2"/>
      <c r="U15" s="2"/>
      <c r="V15" s="2"/>
      <c r="W15" s="2"/>
      <c r="X15" s="2"/>
      <c r="Y15" s="2"/>
      <c r="Z15" s="2"/>
    </row>
    <row r="16" spans="1:26" ht="15.75" x14ac:dyDescent="0.25">
      <c r="A16" s="10">
        <v>12</v>
      </c>
      <c r="B16" s="48" t="s">
        <v>36</v>
      </c>
      <c r="C16" s="7" t="s">
        <v>24</v>
      </c>
      <c r="D16" s="8">
        <v>4</v>
      </c>
      <c r="E16" s="8">
        <v>30</v>
      </c>
      <c r="F16" s="8">
        <v>0</v>
      </c>
      <c r="G16" s="8">
        <v>80</v>
      </c>
      <c r="H16" s="8">
        <v>20</v>
      </c>
      <c r="I16" s="8">
        <v>101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f t="shared" si="0"/>
        <v>231</v>
      </c>
      <c r="S16" s="2"/>
      <c r="T16" s="1"/>
      <c r="U16" s="1"/>
      <c r="V16" s="1"/>
      <c r="W16" s="1"/>
      <c r="X16" s="1"/>
      <c r="Y16" s="1"/>
      <c r="Z16" s="1"/>
    </row>
    <row r="17" spans="1:26" ht="15.75" x14ac:dyDescent="0.25">
      <c r="A17" s="6">
        <v>13</v>
      </c>
      <c r="B17" s="48" t="s">
        <v>37</v>
      </c>
      <c r="C17" s="7" t="s">
        <v>26</v>
      </c>
      <c r="D17" s="8">
        <v>2</v>
      </c>
      <c r="E17" s="8">
        <v>30</v>
      </c>
      <c r="F17" s="8">
        <v>0</v>
      </c>
      <c r="G17" s="8">
        <v>0</v>
      </c>
      <c r="H17" s="8">
        <v>0</v>
      </c>
      <c r="I17" s="8">
        <v>29</v>
      </c>
      <c r="J17" s="8">
        <f>35+15</f>
        <v>50</v>
      </c>
      <c r="K17" s="8">
        <v>0</v>
      </c>
      <c r="L17" s="8">
        <v>0</v>
      </c>
      <c r="M17" s="8">
        <v>0</v>
      </c>
      <c r="N17" s="8">
        <v>0</v>
      </c>
      <c r="O17" s="8">
        <v>30</v>
      </c>
      <c r="P17" s="8">
        <v>70</v>
      </c>
      <c r="Q17" s="8">
        <v>0</v>
      </c>
      <c r="R17" s="8">
        <f t="shared" si="0"/>
        <v>209</v>
      </c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">
        <v>14</v>
      </c>
      <c r="B18" s="49" t="s">
        <v>38</v>
      </c>
      <c r="C18" s="9" t="s">
        <v>24</v>
      </c>
      <c r="D18" s="8">
        <v>4</v>
      </c>
      <c r="E18" s="8">
        <v>30</v>
      </c>
      <c r="F18" s="8">
        <v>0</v>
      </c>
      <c r="G18" s="11">
        <v>25</v>
      </c>
      <c r="H18" s="8">
        <v>15</v>
      </c>
      <c r="I18" s="8">
        <v>101</v>
      </c>
      <c r="J18" s="8">
        <v>35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f t="shared" si="0"/>
        <v>206</v>
      </c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>
        <v>15</v>
      </c>
      <c r="B19" s="48" t="s">
        <v>39</v>
      </c>
      <c r="C19" s="7" t="s">
        <v>26</v>
      </c>
      <c r="D19" s="8">
        <v>1</v>
      </c>
      <c r="E19" s="8">
        <v>0</v>
      </c>
      <c r="F19" s="8">
        <v>0</v>
      </c>
      <c r="G19" s="8">
        <v>0</v>
      </c>
      <c r="H19" s="8">
        <v>200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0"/>
        <v>200</v>
      </c>
      <c r="T19" s="1"/>
      <c r="U19" s="1"/>
      <c r="V19" s="1"/>
      <c r="W19" s="1"/>
      <c r="X19" s="1"/>
      <c r="Y19" s="1"/>
      <c r="Z19" s="1"/>
    </row>
    <row r="20" spans="1:26" ht="15.75" x14ac:dyDescent="0.25">
      <c r="A20" s="6">
        <v>16</v>
      </c>
      <c r="B20" s="48" t="s">
        <v>40</v>
      </c>
      <c r="C20" s="7" t="s">
        <v>26</v>
      </c>
      <c r="D20" s="8">
        <v>1</v>
      </c>
      <c r="E20" s="8">
        <v>0</v>
      </c>
      <c r="F20" s="8">
        <v>0</v>
      </c>
      <c r="G20" s="8">
        <v>65</v>
      </c>
      <c r="H20" s="8">
        <v>20</v>
      </c>
      <c r="I20" s="11">
        <v>102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0"/>
        <v>187</v>
      </c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0">
        <v>17</v>
      </c>
      <c r="B21" s="49" t="s">
        <v>41</v>
      </c>
      <c r="C21" s="9" t="s">
        <v>26</v>
      </c>
      <c r="D21" s="8">
        <v>1</v>
      </c>
      <c r="E21" s="8">
        <v>0</v>
      </c>
      <c r="F21" s="8">
        <v>0</v>
      </c>
      <c r="G21" s="8">
        <v>25</v>
      </c>
      <c r="H21" s="8">
        <v>20</v>
      </c>
      <c r="I21" s="8">
        <v>88</v>
      </c>
      <c r="J21" s="8">
        <v>26</v>
      </c>
      <c r="K21" s="8">
        <v>0</v>
      </c>
      <c r="L21" s="8">
        <v>0</v>
      </c>
      <c r="M21" s="8">
        <v>6</v>
      </c>
      <c r="N21" s="8">
        <v>0</v>
      </c>
      <c r="O21" s="8">
        <v>20</v>
      </c>
      <c r="P21" s="8">
        <v>0</v>
      </c>
      <c r="Q21" s="8">
        <v>0</v>
      </c>
      <c r="R21" s="8">
        <f t="shared" si="0"/>
        <v>185</v>
      </c>
      <c r="S21" s="2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0">
        <v>18</v>
      </c>
      <c r="B22" s="49" t="s">
        <v>42</v>
      </c>
      <c r="C22" s="9" t="s">
        <v>26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106</v>
      </c>
      <c r="J22" s="8">
        <v>10</v>
      </c>
      <c r="K22" s="8">
        <v>0</v>
      </c>
      <c r="L22" s="8">
        <v>0</v>
      </c>
      <c r="M22" s="8">
        <v>0</v>
      </c>
      <c r="N22" s="11">
        <v>15</v>
      </c>
      <c r="O22" s="11">
        <v>25</v>
      </c>
      <c r="P22" s="11">
        <v>28</v>
      </c>
      <c r="Q22" s="8">
        <v>0</v>
      </c>
      <c r="R22" s="8">
        <f t="shared" si="0"/>
        <v>184</v>
      </c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19</v>
      </c>
      <c r="B23" s="48" t="s">
        <v>43</v>
      </c>
      <c r="C23" s="7" t="s">
        <v>26</v>
      </c>
      <c r="D23" s="8">
        <v>1</v>
      </c>
      <c r="E23" s="8">
        <v>0</v>
      </c>
      <c r="F23" s="8">
        <v>0</v>
      </c>
      <c r="G23" s="8">
        <v>25</v>
      </c>
      <c r="H23" s="8">
        <v>55</v>
      </c>
      <c r="I23" s="8">
        <v>83</v>
      </c>
      <c r="J23" s="8">
        <v>15</v>
      </c>
      <c r="K23" s="8">
        <v>0</v>
      </c>
      <c r="L23" s="8">
        <v>0</v>
      </c>
      <c r="M23" s="8">
        <v>4</v>
      </c>
      <c r="N23" s="8">
        <v>0</v>
      </c>
      <c r="O23" s="8">
        <v>0</v>
      </c>
      <c r="P23" s="8">
        <v>0</v>
      </c>
      <c r="Q23" s="8">
        <v>0</v>
      </c>
      <c r="R23" s="8">
        <f t="shared" si="0"/>
        <v>182</v>
      </c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20</v>
      </c>
      <c r="B24" s="48" t="s">
        <v>44</v>
      </c>
      <c r="C24" s="7" t="s">
        <v>26</v>
      </c>
      <c r="D24" s="8">
        <v>1</v>
      </c>
      <c r="E24" s="8">
        <v>0</v>
      </c>
      <c r="F24" s="8">
        <v>0</v>
      </c>
      <c r="G24" s="8">
        <v>25</v>
      </c>
      <c r="H24" s="8">
        <v>40</v>
      </c>
      <c r="I24" s="8">
        <v>115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0"/>
        <v>180</v>
      </c>
      <c r="S24" s="2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21</v>
      </c>
      <c r="B25" s="48" t="s">
        <v>45</v>
      </c>
      <c r="C25" s="7" t="s">
        <v>24</v>
      </c>
      <c r="D25" s="8">
        <v>2</v>
      </c>
      <c r="E25" s="8">
        <v>0</v>
      </c>
      <c r="F25" s="8">
        <v>0</v>
      </c>
      <c r="G25" s="8">
        <v>20</v>
      </c>
      <c r="H25" s="8">
        <v>0</v>
      </c>
      <c r="I25" s="8">
        <v>74</v>
      </c>
      <c r="J25" s="8">
        <v>68</v>
      </c>
      <c r="K25" s="8">
        <v>15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 t="shared" si="0"/>
        <v>177</v>
      </c>
      <c r="S25" s="2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22</v>
      </c>
      <c r="B26" s="48" t="s">
        <v>46</v>
      </c>
      <c r="C26" s="7" t="s">
        <v>24</v>
      </c>
      <c r="D26" s="8">
        <v>4</v>
      </c>
      <c r="E26" s="8">
        <v>0</v>
      </c>
      <c r="F26" s="8">
        <v>0</v>
      </c>
      <c r="G26" s="8">
        <v>0</v>
      </c>
      <c r="H26" s="8">
        <v>0</v>
      </c>
      <c r="I26" s="8">
        <v>15</v>
      </c>
      <c r="J26" s="8">
        <v>115</v>
      </c>
      <c r="K26" s="8">
        <v>30</v>
      </c>
      <c r="L26" s="8">
        <v>0</v>
      </c>
      <c r="M26" s="8">
        <v>0</v>
      </c>
      <c r="N26" s="8">
        <v>15</v>
      </c>
      <c r="O26" s="8">
        <v>0</v>
      </c>
      <c r="P26" s="8">
        <v>0</v>
      </c>
      <c r="Q26" s="8">
        <v>0</v>
      </c>
      <c r="R26" s="8">
        <f t="shared" si="0"/>
        <v>175</v>
      </c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0">
        <v>23</v>
      </c>
      <c r="B27" s="49" t="s">
        <v>47</v>
      </c>
      <c r="C27" s="9" t="s">
        <v>26</v>
      </c>
      <c r="D27" s="8">
        <v>1</v>
      </c>
      <c r="E27" s="8">
        <v>0</v>
      </c>
      <c r="F27" s="8">
        <v>0</v>
      </c>
      <c r="G27" s="8">
        <v>13</v>
      </c>
      <c r="H27" s="8">
        <v>0</v>
      </c>
      <c r="I27" s="11">
        <v>86</v>
      </c>
      <c r="J27" s="11">
        <v>40</v>
      </c>
      <c r="K27" s="8">
        <v>0</v>
      </c>
      <c r="L27" s="8">
        <v>0</v>
      </c>
      <c r="M27" s="8">
        <v>4</v>
      </c>
      <c r="N27" s="8">
        <v>0</v>
      </c>
      <c r="O27" s="11">
        <v>25</v>
      </c>
      <c r="P27" s="8">
        <v>0</v>
      </c>
      <c r="Q27" s="8">
        <v>0</v>
      </c>
      <c r="R27" s="8">
        <f t="shared" si="0"/>
        <v>168</v>
      </c>
      <c r="S27" s="2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0">
        <v>24</v>
      </c>
      <c r="B28" s="48" t="s">
        <v>48</v>
      </c>
      <c r="C28" s="7" t="s">
        <v>26</v>
      </c>
      <c r="D28" s="8">
        <v>2</v>
      </c>
      <c r="E28" s="8">
        <v>30</v>
      </c>
      <c r="F28" s="8">
        <v>0</v>
      </c>
      <c r="G28" s="8">
        <v>0</v>
      </c>
      <c r="H28" s="8">
        <v>60</v>
      </c>
      <c r="I28" s="8">
        <v>73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163</v>
      </c>
      <c r="S28" s="2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25</v>
      </c>
      <c r="B29" s="48" t="s">
        <v>49</v>
      </c>
      <c r="C29" s="7" t="s">
        <v>26</v>
      </c>
      <c r="D29" s="8">
        <v>2</v>
      </c>
      <c r="E29" s="8">
        <v>0</v>
      </c>
      <c r="F29" s="8">
        <v>0</v>
      </c>
      <c r="G29" s="8">
        <v>0</v>
      </c>
      <c r="H29" s="8">
        <v>15</v>
      </c>
      <c r="I29" s="8">
        <f>44+8</f>
        <v>52</v>
      </c>
      <c r="J29" s="8">
        <f>55+15</f>
        <v>70</v>
      </c>
      <c r="K29" s="8">
        <v>0</v>
      </c>
      <c r="L29" s="8">
        <v>0</v>
      </c>
      <c r="M29" s="8">
        <v>20</v>
      </c>
      <c r="N29" s="8">
        <v>0</v>
      </c>
      <c r="O29" s="8">
        <v>0</v>
      </c>
      <c r="P29" s="8">
        <v>0</v>
      </c>
      <c r="Q29" s="8">
        <v>0</v>
      </c>
      <c r="R29" s="8">
        <f t="shared" si="0"/>
        <v>157</v>
      </c>
      <c r="S29" s="2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26</v>
      </c>
      <c r="B30" s="48" t="s">
        <v>50</v>
      </c>
      <c r="C30" s="7" t="s">
        <v>24</v>
      </c>
      <c r="D30" s="8">
        <v>2</v>
      </c>
      <c r="E30" s="8">
        <v>30</v>
      </c>
      <c r="F30" s="8">
        <v>0</v>
      </c>
      <c r="G30" s="8">
        <v>25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100</v>
      </c>
      <c r="Q30" s="8">
        <v>0</v>
      </c>
      <c r="R30" s="8">
        <f t="shared" si="0"/>
        <v>155</v>
      </c>
      <c r="S30" s="2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27</v>
      </c>
      <c r="B31" s="49" t="s">
        <v>51</v>
      </c>
      <c r="C31" s="9" t="s">
        <v>26</v>
      </c>
      <c r="D31" s="8">
        <v>2</v>
      </c>
      <c r="E31" s="8">
        <v>30</v>
      </c>
      <c r="F31" s="8">
        <v>0</v>
      </c>
      <c r="G31" s="8">
        <v>0</v>
      </c>
      <c r="H31" s="8">
        <v>20</v>
      </c>
      <c r="I31" s="8">
        <v>104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 t="shared" si="0"/>
        <v>154</v>
      </c>
      <c r="S31" s="2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28</v>
      </c>
      <c r="B32" s="48" t="s">
        <v>52</v>
      </c>
      <c r="C32" s="7" t="s">
        <v>26</v>
      </c>
      <c r="D32" s="8">
        <v>2</v>
      </c>
      <c r="E32" s="8">
        <v>0</v>
      </c>
      <c r="F32" s="8">
        <v>20</v>
      </c>
      <c r="G32" s="8">
        <v>0</v>
      </c>
      <c r="H32" s="8">
        <v>60</v>
      </c>
      <c r="I32" s="8">
        <v>17</v>
      </c>
      <c r="J32" s="8">
        <v>15</v>
      </c>
      <c r="K32" s="8">
        <v>0</v>
      </c>
      <c r="L32" s="8">
        <v>36</v>
      </c>
      <c r="M32" s="8">
        <v>6</v>
      </c>
      <c r="N32" s="8">
        <v>0</v>
      </c>
      <c r="O32" s="8">
        <v>0</v>
      </c>
      <c r="P32" s="8">
        <v>0</v>
      </c>
      <c r="Q32" s="8">
        <v>0</v>
      </c>
      <c r="R32" s="8">
        <f t="shared" si="0"/>
        <v>154</v>
      </c>
      <c r="S32" s="2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0">
        <v>29</v>
      </c>
      <c r="B33" s="48" t="s">
        <v>53</v>
      </c>
      <c r="C33" s="7" t="s">
        <v>26</v>
      </c>
      <c r="D33" s="8">
        <v>1</v>
      </c>
      <c r="E33" s="8">
        <v>0</v>
      </c>
      <c r="F33" s="8">
        <v>0</v>
      </c>
      <c r="G33" s="8">
        <v>0</v>
      </c>
      <c r="H33" s="8">
        <v>40</v>
      </c>
      <c r="I33" s="8">
        <v>62</v>
      </c>
      <c r="J33" s="8">
        <v>0</v>
      </c>
      <c r="K33" s="8">
        <v>0</v>
      </c>
      <c r="L33" s="8">
        <v>21</v>
      </c>
      <c r="M33" s="8">
        <v>0</v>
      </c>
      <c r="N33" s="8">
        <v>0</v>
      </c>
      <c r="O33" s="8">
        <v>30</v>
      </c>
      <c r="P33" s="8">
        <v>0</v>
      </c>
      <c r="Q33" s="8">
        <v>0</v>
      </c>
      <c r="R33" s="8">
        <f t="shared" si="0"/>
        <v>153</v>
      </c>
      <c r="S33" s="2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0">
        <v>30</v>
      </c>
      <c r="B34" s="48" t="s">
        <v>54</v>
      </c>
      <c r="C34" s="7" t="s">
        <v>24</v>
      </c>
      <c r="D34" s="8">
        <v>4</v>
      </c>
      <c r="E34" s="8">
        <v>0</v>
      </c>
      <c r="F34" s="8">
        <v>0</v>
      </c>
      <c r="G34" s="8">
        <v>25</v>
      </c>
      <c r="H34" s="8">
        <v>0</v>
      </c>
      <c r="I34" s="8">
        <v>22</v>
      </c>
      <c r="J34" s="8">
        <v>74</v>
      </c>
      <c r="K34" s="8">
        <v>30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0"/>
        <v>151</v>
      </c>
      <c r="S34" s="2"/>
      <c r="T34" s="1"/>
      <c r="U34" s="1"/>
      <c r="V34" s="1"/>
      <c r="W34" s="1"/>
      <c r="X34" s="1"/>
      <c r="Y34" s="1"/>
      <c r="Z34" s="1"/>
    </row>
    <row r="35" spans="1:26" ht="15.75" customHeight="1" thickBot="1" x14ac:dyDescent="0.3">
      <c r="A35" s="37">
        <v>31</v>
      </c>
      <c r="B35" s="50" t="s">
        <v>55</v>
      </c>
      <c r="C35" s="38" t="s">
        <v>24</v>
      </c>
      <c r="D35" s="30">
        <v>2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133</v>
      </c>
      <c r="K35" s="30">
        <v>0</v>
      </c>
      <c r="L35" s="30">
        <v>14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f t="shared" si="0"/>
        <v>147</v>
      </c>
      <c r="S35" s="2"/>
      <c r="U35" s="1"/>
      <c r="V35" s="1"/>
      <c r="W35" s="1"/>
      <c r="X35" s="1"/>
      <c r="Y35" s="1"/>
      <c r="Z35" s="1"/>
    </row>
    <row r="36" spans="1:26" ht="15.75" customHeight="1" x14ac:dyDescent="0.25">
      <c r="A36" s="25">
        <v>32</v>
      </c>
      <c r="B36" s="53" t="s">
        <v>56</v>
      </c>
      <c r="C36" s="36" t="s">
        <v>24</v>
      </c>
      <c r="D36" s="33">
        <v>3</v>
      </c>
      <c r="E36" s="33">
        <v>30</v>
      </c>
      <c r="F36" s="33">
        <v>0</v>
      </c>
      <c r="G36" s="33">
        <v>0</v>
      </c>
      <c r="H36" s="33">
        <v>15</v>
      </c>
      <c r="I36" s="33">
        <v>0</v>
      </c>
      <c r="J36" s="33">
        <f>25+30</f>
        <v>55</v>
      </c>
      <c r="K36" s="33">
        <v>0</v>
      </c>
      <c r="L36" s="33">
        <v>7</v>
      </c>
      <c r="M36" s="33">
        <v>4</v>
      </c>
      <c r="N36" s="33">
        <v>35</v>
      </c>
      <c r="O36" s="33">
        <v>0</v>
      </c>
      <c r="P36" s="33">
        <v>0</v>
      </c>
      <c r="Q36" s="33">
        <v>0</v>
      </c>
      <c r="R36" s="33">
        <f t="shared" si="0"/>
        <v>146</v>
      </c>
      <c r="S36" s="2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6">
        <v>33</v>
      </c>
      <c r="B37" s="54" t="s">
        <v>57</v>
      </c>
      <c r="C37" s="12" t="s">
        <v>26</v>
      </c>
      <c r="D37" s="13">
        <v>1</v>
      </c>
      <c r="E37" s="13">
        <v>0</v>
      </c>
      <c r="F37" s="13">
        <v>0</v>
      </c>
      <c r="G37" s="13">
        <v>20</v>
      </c>
      <c r="H37" s="13">
        <v>40</v>
      </c>
      <c r="I37" s="8">
        <f>26+15</f>
        <v>41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15</v>
      </c>
      <c r="P37" s="13">
        <v>30</v>
      </c>
      <c r="Q37" s="13">
        <v>0</v>
      </c>
      <c r="R37" s="8">
        <f t="shared" si="0"/>
        <v>146</v>
      </c>
      <c r="S37" s="2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6">
        <v>34</v>
      </c>
      <c r="B38" s="54" t="s">
        <v>58</v>
      </c>
      <c r="C38" s="12" t="s">
        <v>26</v>
      </c>
      <c r="D38" s="13">
        <v>2</v>
      </c>
      <c r="E38" s="13">
        <v>30</v>
      </c>
      <c r="F38" s="13">
        <v>0</v>
      </c>
      <c r="G38" s="13">
        <v>0</v>
      </c>
      <c r="H38" s="13">
        <v>0</v>
      </c>
      <c r="I38" s="13">
        <v>113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8">
        <f t="shared" si="0"/>
        <v>143</v>
      </c>
      <c r="S38" s="2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0">
        <v>35</v>
      </c>
      <c r="B39" s="54" t="s">
        <v>59</v>
      </c>
      <c r="C39" s="12" t="s">
        <v>24</v>
      </c>
      <c r="D39" s="13">
        <v>2</v>
      </c>
      <c r="E39" s="13">
        <v>30</v>
      </c>
      <c r="F39" s="13">
        <v>0</v>
      </c>
      <c r="G39" s="13">
        <v>0</v>
      </c>
      <c r="H39" s="13">
        <v>15</v>
      </c>
      <c r="I39" s="8">
        <f>19+16</f>
        <v>35</v>
      </c>
      <c r="J39" s="13">
        <v>60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8">
        <f t="shared" si="0"/>
        <v>140</v>
      </c>
      <c r="S39" s="2"/>
      <c r="T39" s="1"/>
      <c r="U39" s="1"/>
      <c r="V39" s="1"/>
      <c r="W39" s="1"/>
      <c r="X39" s="1"/>
      <c r="Y39" s="1"/>
      <c r="Z39" s="1"/>
    </row>
    <row r="40" spans="1:26" ht="15.75" customHeight="1" thickBot="1" x14ac:dyDescent="0.3">
      <c r="A40" s="28">
        <v>36</v>
      </c>
      <c r="B40" s="55" t="s">
        <v>60</v>
      </c>
      <c r="C40" s="34" t="s">
        <v>24</v>
      </c>
      <c r="D40" s="35">
        <v>4</v>
      </c>
      <c r="E40" s="35">
        <v>0</v>
      </c>
      <c r="F40" s="35">
        <v>0</v>
      </c>
      <c r="G40" s="35">
        <v>20</v>
      </c>
      <c r="H40" s="35">
        <v>0</v>
      </c>
      <c r="I40" s="35">
        <v>58</v>
      </c>
      <c r="J40" s="35">
        <v>61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0">
        <f t="shared" si="0"/>
        <v>139</v>
      </c>
      <c r="S40" s="2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5">
        <v>37</v>
      </c>
      <c r="B41" s="56" t="s">
        <v>61</v>
      </c>
      <c r="C41" s="31" t="s">
        <v>26</v>
      </c>
      <c r="D41" s="32">
        <v>2</v>
      </c>
      <c r="E41" s="32">
        <v>30</v>
      </c>
      <c r="F41" s="32">
        <v>0</v>
      </c>
      <c r="G41" s="32">
        <v>0</v>
      </c>
      <c r="H41" s="32">
        <v>0</v>
      </c>
      <c r="I41" s="32">
        <v>98</v>
      </c>
      <c r="J41" s="32">
        <v>0</v>
      </c>
      <c r="K41" s="32">
        <v>0</v>
      </c>
      <c r="L41" s="32">
        <v>0</v>
      </c>
      <c r="M41" s="32">
        <v>0</v>
      </c>
      <c r="N41" s="32">
        <v>10</v>
      </c>
      <c r="O41" s="32">
        <v>0</v>
      </c>
      <c r="P41" s="32">
        <v>0</v>
      </c>
      <c r="Q41" s="32">
        <v>0</v>
      </c>
      <c r="R41" s="33">
        <f t="shared" si="0"/>
        <v>138</v>
      </c>
      <c r="S41" s="2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6">
        <v>38</v>
      </c>
      <c r="B42" s="54" t="s">
        <v>62</v>
      </c>
      <c r="C42" s="12" t="s">
        <v>24</v>
      </c>
      <c r="D42" s="13">
        <v>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112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26</v>
      </c>
      <c r="Q42" s="13">
        <v>0</v>
      </c>
      <c r="R42" s="8">
        <f t="shared" si="0"/>
        <v>138</v>
      </c>
      <c r="S42" s="2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6">
        <v>39</v>
      </c>
      <c r="B43" s="54" t="s">
        <v>63</v>
      </c>
      <c r="C43" s="12" t="s">
        <v>26</v>
      </c>
      <c r="D43" s="13">
        <v>1</v>
      </c>
      <c r="E43" s="13">
        <v>0</v>
      </c>
      <c r="F43" s="13">
        <v>0</v>
      </c>
      <c r="G43" s="13">
        <v>0</v>
      </c>
      <c r="H43" s="13">
        <v>15</v>
      </c>
      <c r="I43" s="8">
        <f>39+8</f>
        <v>47</v>
      </c>
      <c r="J43" s="13">
        <v>20</v>
      </c>
      <c r="K43" s="13">
        <v>0</v>
      </c>
      <c r="L43" s="13">
        <v>0</v>
      </c>
      <c r="M43" s="13">
        <v>0</v>
      </c>
      <c r="N43" s="13">
        <v>55</v>
      </c>
      <c r="O43" s="13">
        <v>0</v>
      </c>
      <c r="P43" s="13">
        <v>0</v>
      </c>
      <c r="Q43" s="13">
        <v>0</v>
      </c>
      <c r="R43" s="8">
        <f t="shared" si="0"/>
        <v>137</v>
      </c>
      <c r="S43" s="2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6">
        <v>40</v>
      </c>
      <c r="B44" s="49" t="s">
        <v>64</v>
      </c>
      <c r="C44" s="7" t="s">
        <v>65</v>
      </c>
      <c r="D44" s="8">
        <v>1</v>
      </c>
      <c r="E44" s="8">
        <v>0</v>
      </c>
      <c r="F44" s="8">
        <v>0</v>
      </c>
      <c r="G44" s="8">
        <v>0</v>
      </c>
      <c r="H44" s="8">
        <v>20</v>
      </c>
      <c r="I44" s="8">
        <v>63</v>
      </c>
      <c r="J44" s="11">
        <v>18</v>
      </c>
      <c r="K44" s="8">
        <v>0</v>
      </c>
      <c r="L44" s="8">
        <v>0</v>
      </c>
      <c r="M44" s="11">
        <v>19</v>
      </c>
      <c r="N44" s="11">
        <v>15</v>
      </c>
      <c r="O44" s="8">
        <v>0</v>
      </c>
      <c r="P44" s="8">
        <v>0</v>
      </c>
      <c r="Q44" s="8">
        <v>0</v>
      </c>
      <c r="R44" s="8">
        <f t="shared" si="0"/>
        <v>135</v>
      </c>
      <c r="S44" s="2"/>
      <c r="T44" s="1"/>
      <c r="U44" s="1"/>
      <c r="V44" s="1"/>
      <c r="W44" s="1"/>
      <c r="X44" s="1"/>
      <c r="Y44" s="1"/>
      <c r="Z44" s="1"/>
    </row>
    <row r="45" spans="1:26" ht="15.75" customHeight="1" thickBot="1" x14ac:dyDescent="0.3">
      <c r="A45" s="28">
        <v>41</v>
      </c>
      <c r="B45" s="52" t="s">
        <v>66</v>
      </c>
      <c r="C45" s="29" t="s">
        <v>24</v>
      </c>
      <c r="D45" s="30">
        <v>4</v>
      </c>
      <c r="E45" s="30">
        <v>0</v>
      </c>
      <c r="F45" s="30">
        <v>0</v>
      </c>
      <c r="G45" s="30">
        <v>0</v>
      </c>
      <c r="H45" s="30">
        <v>0</v>
      </c>
      <c r="I45" s="30">
        <v>20</v>
      </c>
      <c r="J45" s="30">
        <v>10</v>
      </c>
      <c r="K45" s="30">
        <v>0</v>
      </c>
      <c r="L45" s="30">
        <v>0</v>
      </c>
      <c r="M45" s="30">
        <v>100</v>
      </c>
      <c r="N45" s="30">
        <v>0</v>
      </c>
      <c r="O45" s="30">
        <v>0</v>
      </c>
      <c r="P45" s="30">
        <v>0</v>
      </c>
      <c r="Q45" s="30">
        <v>0</v>
      </c>
      <c r="R45" s="30">
        <f t="shared" si="0"/>
        <v>130</v>
      </c>
      <c r="S45" s="2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4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6"/>
      <c r="B47" s="15"/>
      <c r="C47" s="15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6"/>
      <c r="R47" s="14"/>
      <c r="S47" s="2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6"/>
      <c r="B48" s="4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6"/>
      <c r="B49" s="19"/>
      <c r="C49" s="19"/>
      <c r="D49" s="2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0"/>
      <c r="R49" s="18"/>
      <c r="S49" s="2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6"/>
      <c r="B50" s="19"/>
      <c r="C50" s="19"/>
      <c r="D50" s="2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0"/>
      <c r="R50" s="18"/>
      <c r="S50" s="2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0"/>
      <c r="B51" s="19"/>
      <c r="C51" s="19"/>
      <c r="D51" s="2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0"/>
      <c r="B52" s="19"/>
      <c r="C52" s="19"/>
      <c r="D52" s="2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6"/>
      <c r="B53" s="4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6"/>
      <c r="B54" s="19"/>
      <c r="C54" s="19"/>
      <c r="D54" s="2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6"/>
      <c r="B55" s="4"/>
      <c r="C55" s="19"/>
      <c r="D55" s="18"/>
      <c r="E55" s="18"/>
      <c r="F55" s="18"/>
      <c r="G55" s="18"/>
      <c r="H55" s="18"/>
      <c r="I55" s="21"/>
      <c r="J55" s="18"/>
      <c r="K55" s="18"/>
      <c r="L55" s="18"/>
      <c r="M55" s="18"/>
      <c r="N55" s="18"/>
      <c r="O55" s="18"/>
      <c r="P55" s="18"/>
      <c r="Q55" s="18"/>
      <c r="R55" s="18"/>
      <c r="S55" s="2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6"/>
      <c r="B56" s="19"/>
      <c r="C56" s="19"/>
      <c r="D56" s="2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0"/>
      <c r="B57" s="4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0"/>
      <c r="B58" s="19"/>
      <c r="C58" s="19"/>
      <c r="D58" s="2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6"/>
      <c r="B59" s="19"/>
      <c r="C59" s="19"/>
      <c r="D59" s="20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3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6"/>
      <c r="B60" s="19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6"/>
      <c r="B61" s="19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6"/>
      <c r="B62" s="19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3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0"/>
      <c r="B63" s="4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3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0"/>
      <c r="B64" s="19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2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6"/>
      <c r="B65" s="4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3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6"/>
      <c r="B66" s="19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6"/>
      <c r="B67" s="4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6"/>
      <c r="B68" s="4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3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0"/>
      <c r="B69" s="4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0"/>
      <c r="B70" s="19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3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6"/>
      <c r="B71" s="19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2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6"/>
      <c r="B72" s="4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2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6"/>
      <c r="B73" s="19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2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6"/>
      <c r="B74" s="4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2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0"/>
      <c r="B75" s="19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3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0"/>
      <c r="B76" s="19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6"/>
      <c r="B77" s="19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2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6"/>
      <c r="B78" s="19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2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U79" s="1"/>
      <c r="V79" s="1"/>
      <c r="W79" s="1"/>
      <c r="X79" s="1"/>
      <c r="Y79" s="1"/>
      <c r="Z79" s="1"/>
    </row>
    <row r="80" spans="1:26" ht="15.75" customHeight="1" x14ac:dyDescent="0.2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2:A4"/>
    <mergeCell ref="J2:K2"/>
    <mergeCell ref="L2:N2"/>
    <mergeCell ref="O2:Q2"/>
    <mergeCell ref="B4:R4"/>
    <mergeCell ref="B1:B3"/>
    <mergeCell ref="C1:C3"/>
    <mergeCell ref="D1:D3"/>
    <mergeCell ref="E1:Q1"/>
    <mergeCell ref="R1:R3"/>
    <mergeCell ref="E2:G2"/>
    <mergeCell ref="H2:I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Семунина Светлана Евгеньевна</dc:creator>
  <cp:lastModifiedBy>v.fedorov</cp:lastModifiedBy>
  <dcterms:created xsi:type="dcterms:W3CDTF">2020-03-11T11:42:44Z</dcterms:created>
  <dcterms:modified xsi:type="dcterms:W3CDTF">2020-03-24T11:50:40Z</dcterms:modified>
</cp:coreProperties>
</file>